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<sst xmlns="http://schemas.openxmlformats.org/spreadsheetml/2006/main" count="97" uniqueCount="86">
  <si>
    <t>Rühmade huvitegevus</t>
  </si>
  <si>
    <t>Kokkutulek</t>
  </si>
  <si>
    <t>Büroo</t>
  </si>
  <si>
    <t>laagriplatsi rent</t>
  </si>
  <si>
    <t>toitlustamine</t>
  </si>
  <si>
    <t>ohutusmäng</t>
  </si>
  <si>
    <t>laagrivalve</t>
  </si>
  <si>
    <t>helitehnika rent</t>
  </si>
  <si>
    <t>spordiprogramm</t>
  </si>
  <si>
    <t>DJ</t>
  </si>
  <si>
    <t>transport</t>
  </si>
  <si>
    <t>loometegevuse vahendid</t>
  </si>
  <si>
    <t>videomaterjali montaaz</t>
  </si>
  <si>
    <t>fotod</t>
  </si>
  <si>
    <t>käepaelad</t>
  </si>
  <si>
    <t>bürootarbed</t>
  </si>
  <si>
    <t>sidekulud</t>
  </si>
  <si>
    <t>(transport, lektoritasud, loometegevuse vahendid jne.)</t>
  </si>
  <si>
    <t>Ühiku hind</t>
  </si>
  <si>
    <t>KOKKU</t>
  </si>
  <si>
    <t>Transport</t>
  </si>
  <si>
    <t>Töötasu</t>
  </si>
  <si>
    <t>ENTK</t>
  </si>
  <si>
    <t>Sümboolika (T-särk, sokid)</t>
  </si>
  <si>
    <t>Ühik (laps, km, kuu)</t>
  </si>
  <si>
    <t xml:space="preserve">Alaealiste Komisjon </t>
  </si>
  <si>
    <t>Päevad</t>
  </si>
  <si>
    <t>Töötasud</t>
  </si>
  <si>
    <t>Lapsed</t>
  </si>
  <si>
    <t>Rühmajuhid</t>
  </si>
  <si>
    <t>OV'd</t>
  </si>
  <si>
    <t>tööleping</t>
  </si>
  <si>
    <t>Taotleja nimi:</t>
  </si>
  <si>
    <t>Projekti nimi:</t>
  </si>
  <si>
    <t xml:space="preserve"> </t>
  </si>
  <si>
    <t>EELARVE   Lisa 2</t>
  </si>
  <si>
    <t>Koostaja nimi:</t>
  </si>
  <si>
    <t>Koostaja allkiri:</t>
  </si>
  <si>
    <t>Rea nr</t>
  </si>
  <si>
    <t>Kulukoht</t>
  </si>
  <si>
    <t>Taotletav toetus</t>
  </si>
  <si>
    <t>Taotleja finantseering</t>
  </si>
  <si>
    <t>Partner 1</t>
  </si>
  <si>
    <t>Partner 2</t>
  </si>
  <si>
    <t>Partner n</t>
  </si>
  <si>
    <t>Kokku kulud</t>
  </si>
  <si>
    <t xml:space="preserve">1. </t>
  </si>
  <si>
    <t>2.</t>
  </si>
  <si>
    <t>Kulud malevlastele</t>
  </si>
  <si>
    <t>3.</t>
  </si>
  <si>
    <t>Kulud inventarile</t>
  </si>
  <si>
    <t xml:space="preserve">4. </t>
  </si>
  <si>
    <t>Üldkulud</t>
  </si>
  <si>
    <t>Muud kulud</t>
  </si>
  <si>
    <t>Näit: Bürootarbed</t>
  </si>
  <si>
    <t>Näit: Sidekulud</t>
  </si>
  <si>
    <t xml:space="preserve">Näit: Toitlustus </t>
  </si>
  <si>
    <t>Näit: T-särgid</t>
  </si>
  <si>
    <t>5.</t>
  </si>
  <si>
    <t xml:space="preserve">5.1 </t>
  </si>
  <si>
    <t xml:space="preserve">Näit: teavituskulud </t>
  </si>
  <si>
    <t>6.</t>
  </si>
  <si>
    <t>Personalikulud (read 1.1+1.2)</t>
  </si>
  <si>
    <t>Kulud kokku (read 1+2+3+4+5)</t>
  </si>
  <si>
    <t>4.1</t>
  </si>
  <si>
    <t>3.1</t>
  </si>
  <si>
    <t>2.1</t>
  </si>
  <si>
    <t>2.2</t>
  </si>
  <si>
    <t>Sotsiaalmaks</t>
  </si>
  <si>
    <t>1.1.1</t>
  </si>
  <si>
    <t>1.1.2</t>
  </si>
  <si>
    <t>1.1.3</t>
  </si>
  <si>
    <t>Töötuskindlustusmaks</t>
  </si>
  <si>
    <t>Kulud malevlaste töötasudeks</t>
  </si>
  <si>
    <t>2.1.1</t>
  </si>
  <si>
    <t xml:space="preserve">2.1.2 </t>
  </si>
  <si>
    <t>2.2.1</t>
  </si>
  <si>
    <t>2.2.2</t>
  </si>
  <si>
    <t>Muud kulud malevlastele</t>
  </si>
  <si>
    <t>X Maakonna    12 omavalitsust</t>
  </si>
  <si>
    <t>MTÜ</t>
  </si>
  <si>
    <t xml:space="preserve">SA  Kultuur    </t>
  </si>
  <si>
    <t xml:space="preserve">X Maa-valitsus           </t>
  </si>
  <si>
    <t xml:space="preserve">X Linna         ja valla kultuur-kapital          </t>
  </si>
  <si>
    <t xml:space="preserve">X Maakonna          OVL     </t>
  </si>
  <si>
    <t>NÄIDIS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</si>
</sst>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2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6" xfId="0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/>
    </xf>
    <xf numFmtId="3" fontId="0" fillId="0" borderId="1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2" fontId="1" fillId="0" borderId="8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N4" sqref="N4"/>
    </sheetView>
  </sheetViews>
  <sheetFormatPr defaultColWidth="9.140625" defaultRowHeight="12.75"/>
  <cols>
    <col min="1" max="1" width="21.140625" style="0" customWidth="1"/>
    <col min="2" max="2" width="5.8515625" style="0" customWidth="1"/>
    <col min="3" max="3" width="5.57421875" style="0" customWidth="1"/>
    <col min="4" max="4" width="5.421875" style="0" customWidth="1"/>
    <col min="5" max="5" width="9.7109375" style="0" customWidth="1"/>
    <col min="6" max="6" width="8.8515625" style="0" customWidth="1"/>
    <col min="7" max="7" width="8.7109375" style="43" customWidth="1"/>
    <col min="8" max="8" width="8.421875" style="0" customWidth="1"/>
    <col min="9" max="9" width="9.28125" style="0" customWidth="1"/>
    <col min="11" max="11" width="9.421875" style="0" customWidth="1"/>
    <col min="12" max="12" width="10.57421875" style="0" customWidth="1"/>
    <col min="13" max="13" width="9.421875" style="0" customWidth="1"/>
  </cols>
  <sheetData>
    <row r="2" ht="12.75">
      <c r="A2" s="67" t="s">
        <v>32</v>
      </c>
    </row>
    <row r="3" spans="1:13" ht="12.75">
      <c r="A3" s="67" t="s">
        <v>33</v>
      </c>
      <c r="M3" t="s">
        <v>85</v>
      </c>
    </row>
    <row r="4" spans="8:13" ht="15.75">
      <c r="H4" s="10" t="s">
        <v>34</v>
      </c>
      <c r="I4" s="9"/>
      <c r="J4" s="9"/>
      <c r="K4" s="9"/>
      <c r="L4" s="102" t="s">
        <v>35</v>
      </c>
      <c r="M4" s="103"/>
    </row>
    <row r="5" ht="13.5" thickBot="1"/>
    <row r="6" spans="1:13" s="1" customFormat="1" ht="48.75" customHeight="1" thickBot="1">
      <c r="A6" s="16"/>
      <c r="B6" s="17" t="s">
        <v>26</v>
      </c>
      <c r="C6" s="17" t="s">
        <v>24</v>
      </c>
      <c r="D6" s="17" t="s">
        <v>18</v>
      </c>
      <c r="E6" s="63" t="s">
        <v>79</v>
      </c>
      <c r="F6" s="18" t="s">
        <v>19</v>
      </c>
      <c r="G6" s="44" t="s">
        <v>22</v>
      </c>
      <c r="H6" s="18" t="s">
        <v>80</v>
      </c>
      <c r="I6" s="18" t="s">
        <v>25</v>
      </c>
      <c r="J6" s="18" t="s">
        <v>81</v>
      </c>
      <c r="K6" s="18" t="s">
        <v>82</v>
      </c>
      <c r="L6" s="18" t="s">
        <v>83</v>
      </c>
      <c r="M6" s="19" t="s">
        <v>84</v>
      </c>
    </row>
    <row r="7" spans="1:13" s="1" customFormat="1" ht="15" customHeight="1">
      <c r="A7" s="62" t="s">
        <v>27</v>
      </c>
      <c r="B7" s="17"/>
      <c r="C7" s="17"/>
      <c r="D7" s="17"/>
      <c r="E7" s="17"/>
      <c r="F7" s="18" t="s">
        <v>30</v>
      </c>
      <c r="G7" s="44"/>
      <c r="H7" s="18"/>
      <c r="I7" s="18"/>
      <c r="J7" s="18"/>
      <c r="K7" s="18"/>
      <c r="L7" s="18"/>
      <c r="M7" s="19"/>
    </row>
    <row r="8" spans="1:13" s="1" customFormat="1" ht="15" customHeight="1">
      <c r="A8" s="64" t="s">
        <v>28</v>
      </c>
      <c r="B8" s="54"/>
      <c r="C8" s="66">
        <v>265</v>
      </c>
      <c r="D8" s="54"/>
      <c r="E8" s="54" t="s">
        <v>31</v>
      </c>
      <c r="F8" s="55"/>
      <c r="G8" s="56"/>
      <c r="H8" s="55"/>
      <c r="I8" s="55"/>
      <c r="J8" s="55"/>
      <c r="K8" s="55"/>
      <c r="L8" s="55"/>
      <c r="M8" s="57"/>
    </row>
    <row r="9" spans="1:13" s="1" customFormat="1" ht="15" customHeight="1" thickBot="1">
      <c r="A9" s="65" t="s">
        <v>29</v>
      </c>
      <c r="B9" s="58"/>
      <c r="C9" s="58"/>
      <c r="D9" s="58"/>
      <c r="E9" s="58" t="s">
        <v>31</v>
      </c>
      <c r="F9" s="59"/>
      <c r="G9" s="60"/>
      <c r="H9" s="59"/>
      <c r="I9" s="59"/>
      <c r="J9" s="59"/>
      <c r="K9" s="59"/>
      <c r="L9" s="59"/>
      <c r="M9" s="61"/>
    </row>
    <row r="10" spans="1:13" s="2" customFormat="1" ht="18.75" customHeight="1">
      <c r="A10" s="24" t="s">
        <v>0</v>
      </c>
      <c r="B10" s="25"/>
      <c r="C10" s="26"/>
      <c r="D10" s="26"/>
      <c r="E10" s="26"/>
      <c r="F10" s="25">
        <f>F11+F12</f>
        <v>74200</v>
      </c>
      <c r="G10" s="45"/>
      <c r="H10" s="26"/>
      <c r="I10" s="26"/>
      <c r="J10" s="26"/>
      <c r="K10" s="26"/>
      <c r="L10" s="26"/>
      <c r="M10" s="27"/>
    </row>
    <row r="11" spans="1:13" s="3" customFormat="1" ht="41.25" customHeight="1">
      <c r="A11" s="12" t="s">
        <v>17</v>
      </c>
      <c r="B11" s="6">
        <v>14</v>
      </c>
      <c r="C11" s="7">
        <v>265</v>
      </c>
      <c r="D11" s="7">
        <v>15</v>
      </c>
      <c r="E11" s="7"/>
      <c r="F11" s="8">
        <f>B11*C11*D11</f>
        <v>55650</v>
      </c>
      <c r="G11" s="46">
        <f>F11</f>
        <v>55650</v>
      </c>
      <c r="H11" s="7"/>
      <c r="I11" s="7"/>
      <c r="J11" s="7"/>
      <c r="K11" s="7"/>
      <c r="L11" s="7"/>
      <c r="M11" s="13"/>
    </row>
    <row r="12" spans="1:13" s="3" customFormat="1" ht="27.75" customHeight="1" thickBot="1">
      <c r="A12" s="28" t="s">
        <v>23</v>
      </c>
      <c r="B12" s="29"/>
      <c r="C12" s="30">
        <v>265</v>
      </c>
      <c r="D12" s="30">
        <v>70</v>
      </c>
      <c r="E12" s="30"/>
      <c r="F12" s="31">
        <f>C12*D12</f>
        <v>18550</v>
      </c>
      <c r="G12" s="47"/>
      <c r="H12" s="30">
        <f>F12-L12</f>
        <v>13550</v>
      </c>
      <c r="I12" s="30"/>
      <c r="J12" s="30"/>
      <c r="K12" s="30"/>
      <c r="L12" s="30">
        <v>5000</v>
      </c>
      <c r="M12" s="32"/>
    </row>
    <row r="13" spans="1:13" s="2" customFormat="1" ht="19.5" customHeight="1">
      <c r="A13" s="20" t="s">
        <v>1</v>
      </c>
      <c r="B13" s="21"/>
      <c r="C13" s="22"/>
      <c r="D13" s="22"/>
      <c r="E13" s="22"/>
      <c r="F13" s="21">
        <f>F14+F15+F16+F17+F18+F19+F20+F21+F22+F23+F24+F25</f>
        <v>84595</v>
      </c>
      <c r="G13" s="48"/>
      <c r="H13" s="22"/>
      <c r="I13" s="22"/>
      <c r="J13" s="22"/>
      <c r="K13" s="22"/>
      <c r="L13" s="22"/>
      <c r="M13" s="23"/>
    </row>
    <row r="14" spans="1:13" s="2" customFormat="1" ht="12.75">
      <c r="A14" s="14" t="s">
        <v>3</v>
      </c>
      <c r="B14" s="5">
        <v>3</v>
      </c>
      <c r="C14" s="5">
        <v>265</v>
      </c>
      <c r="D14" s="5">
        <v>15</v>
      </c>
      <c r="E14" s="5"/>
      <c r="F14" s="5">
        <f>B14*C14*D14</f>
        <v>11925</v>
      </c>
      <c r="G14" s="42">
        <f>14*3*265</f>
        <v>11130</v>
      </c>
      <c r="H14" s="5">
        <f>F14-G14</f>
        <v>795</v>
      </c>
      <c r="I14" s="42"/>
      <c r="J14" s="5"/>
      <c r="K14" s="5"/>
      <c r="L14" s="5"/>
      <c r="M14" s="11"/>
    </row>
    <row r="15" spans="1:13" s="2" customFormat="1" ht="12.75">
      <c r="A15" s="14" t="s">
        <v>4</v>
      </c>
      <c r="B15" s="5"/>
      <c r="C15" s="5">
        <v>265</v>
      </c>
      <c r="D15" s="5">
        <v>120</v>
      </c>
      <c r="E15" s="5"/>
      <c r="F15" s="5">
        <f>C15*D15</f>
        <v>31800</v>
      </c>
      <c r="G15" s="42">
        <f>3*18*265</f>
        <v>14310</v>
      </c>
      <c r="H15" s="5"/>
      <c r="I15" s="5"/>
      <c r="J15" s="5"/>
      <c r="K15" s="5"/>
      <c r="L15" s="5"/>
      <c r="M15" s="11">
        <f>F15-G15</f>
        <v>17490</v>
      </c>
    </row>
    <row r="16" spans="1:13" s="2" customFormat="1" ht="12.75">
      <c r="A16" s="14" t="s">
        <v>5</v>
      </c>
      <c r="B16" s="5"/>
      <c r="C16" s="5"/>
      <c r="D16" s="5"/>
      <c r="E16" s="5"/>
      <c r="F16" s="5">
        <v>15000</v>
      </c>
      <c r="G16" s="42"/>
      <c r="H16" s="5"/>
      <c r="I16" s="5"/>
      <c r="J16" s="5"/>
      <c r="K16" s="5">
        <f>F16</f>
        <v>15000</v>
      </c>
      <c r="L16" s="5"/>
      <c r="M16" s="11"/>
    </row>
    <row r="17" spans="1:13" s="2" customFormat="1" ht="12.75">
      <c r="A17" s="14" t="s">
        <v>8</v>
      </c>
      <c r="B17" s="5"/>
      <c r="C17" s="5"/>
      <c r="D17" s="5"/>
      <c r="E17" s="5"/>
      <c r="F17" s="5">
        <v>2000</v>
      </c>
      <c r="G17" s="42"/>
      <c r="H17" s="5"/>
      <c r="I17" s="5">
        <f>F17</f>
        <v>2000</v>
      </c>
      <c r="J17" s="5"/>
      <c r="K17" s="5"/>
      <c r="L17" s="5"/>
      <c r="M17" s="11"/>
    </row>
    <row r="18" spans="1:13" s="2" customFormat="1" ht="12.75">
      <c r="A18" s="14" t="s">
        <v>6</v>
      </c>
      <c r="B18" s="5"/>
      <c r="C18" s="5"/>
      <c r="D18" s="5"/>
      <c r="E18" s="5"/>
      <c r="F18" s="5">
        <v>3000</v>
      </c>
      <c r="G18" s="42"/>
      <c r="H18" s="5"/>
      <c r="I18" s="5">
        <f>F18</f>
        <v>3000</v>
      </c>
      <c r="J18" s="5"/>
      <c r="K18" s="5"/>
      <c r="L18" s="5"/>
      <c r="M18" s="11"/>
    </row>
    <row r="19" spans="1:13" s="2" customFormat="1" ht="12.75">
      <c r="A19" s="14" t="s">
        <v>7</v>
      </c>
      <c r="B19" s="5"/>
      <c r="C19" s="5"/>
      <c r="D19" s="5"/>
      <c r="E19" s="5"/>
      <c r="F19" s="5">
        <v>6000</v>
      </c>
      <c r="G19" s="42"/>
      <c r="H19" s="5"/>
      <c r="I19" s="5"/>
      <c r="J19" s="5">
        <f>F19</f>
        <v>6000</v>
      </c>
      <c r="K19" s="5"/>
      <c r="L19" s="5"/>
      <c r="M19" s="11"/>
    </row>
    <row r="20" spans="1:13" s="2" customFormat="1" ht="12.75">
      <c r="A20" s="14" t="s">
        <v>9</v>
      </c>
      <c r="B20" s="5"/>
      <c r="C20" s="5"/>
      <c r="D20" s="5"/>
      <c r="E20" s="5"/>
      <c r="F20" s="5">
        <v>3000</v>
      </c>
      <c r="G20" s="42"/>
      <c r="H20" s="5"/>
      <c r="I20" s="5">
        <f>F20</f>
        <v>3000</v>
      </c>
      <c r="J20" s="5"/>
      <c r="K20" s="5"/>
      <c r="L20" s="5"/>
      <c r="M20" s="11"/>
    </row>
    <row r="21" spans="1:13" s="2" customFormat="1" ht="12.75">
      <c r="A21" s="14" t="s">
        <v>10</v>
      </c>
      <c r="B21" s="5"/>
      <c r="C21" s="5">
        <v>250</v>
      </c>
      <c r="D21" s="5">
        <v>14</v>
      </c>
      <c r="E21" s="5"/>
      <c r="F21" s="5">
        <f>C21*D21</f>
        <v>3500</v>
      </c>
      <c r="G21" s="42"/>
      <c r="H21" s="5">
        <f>F21-I21</f>
        <v>475</v>
      </c>
      <c r="I21" s="5">
        <v>3025</v>
      </c>
      <c r="J21" s="5"/>
      <c r="K21" s="5"/>
      <c r="L21" s="5"/>
      <c r="M21" s="11"/>
    </row>
    <row r="22" spans="1:13" s="2" customFormat="1" ht="12.75">
      <c r="A22" s="14" t="s">
        <v>11</v>
      </c>
      <c r="B22" s="5"/>
      <c r="C22" s="5">
        <v>265</v>
      </c>
      <c r="D22" s="5">
        <v>15</v>
      </c>
      <c r="E22" s="5"/>
      <c r="F22" s="5">
        <f>C22*D22</f>
        <v>3975</v>
      </c>
      <c r="G22" s="42"/>
      <c r="H22" s="5"/>
      <c r="I22" s="5">
        <f>F22</f>
        <v>3975</v>
      </c>
      <c r="J22" s="5"/>
      <c r="K22" s="5"/>
      <c r="L22" s="5"/>
      <c r="M22" s="11"/>
    </row>
    <row r="23" spans="1:13" s="2" customFormat="1" ht="12.75">
      <c r="A23" s="14" t="s">
        <v>12</v>
      </c>
      <c r="B23" s="5"/>
      <c r="C23" s="5"/>
      <c r="D23" s="5"/>
      <c r="E23" s="5"/>
      <c r="F23" s="5">
        <v>2000</v>
      </c>
      <c r="G23" s="42"/>
      <c r="H23" s="5"/>
      <c r="I23" s="5"/>
      <c r="J23" s="5"/>
      <c r="K23" s="5"/>
      <c r="L23" s="5"/>
      <c r="M23" s="11">
        <f>F23</f>
        <v>2000</v>
      </c>
    </row>
    <row r="24" spans="1:13" s="2" customFormat="1" ht="12.75">
      <c r="A24" s="14" t="s">
        <v>13</v>
      </c>
      <c r="B24" s="5"/>
      <c r="C24" s="5">
        <v>40</v>
      </c>
      <c r="D24" s="5">
        <v>40</v>
      </c>
      <c r="E24" s="5"/>
      <c r="F24" s="5">
        <f>C24*D24</f>
        <v>1600</v>
      </c>
      <c r="G24" s="42"/>
      <c r="H24" s="5">
        <f>F24</f>
        <v>1600</v>
      </c>
      <c r="I24" s="5"/>
      <c r="J24" s="5"/>
      <c r="K24" s="5"/>
      <c r="L24" s="5"/>
      <c r="M24" s="11"/>
    </row>
    <row r="25" spans="1:13" s="2" customFormat="1" ht="13.5" thickBot="1">
      <c r="A25" s="33" t="s">
        <v>14</v>
      </c>
      <c r="B25" s="34"/>
      <c r="C25" s="34">
        <v>265</v>
      </c>
      <c r="D25" s="34">
        <v>3</v>
      </c>
      <c r="E25" s="34"/>
      <c r="F25" s="34">
        <f>C25*D25</f>
        <v>795</v>
      </c>
      <c r="G25" s="49"/>
      <c r="H25" s="34">
        <f>F25-M25</f>
        <v>285</v>
      </c>
      <c r="I25" s="34"/>
      <c r="J25" s="34"/>
      <c r="K25" s="34"/>
      <c r="L25" s="34"/>
      <c r="M25" s="35">
        <v>510</v>
      </c>
    </row>
    <row r="26" spans="1:13" s="2" customFormat="1" ht="21" customHeight="1">
      <c r="A26" s="24" t="s">
        <v>2</v>
      </c>
      <c r="B26" s="25"/>
      <c r="C26" s="26"/>
      <c r="D26" s="26"/>
      <c r="E26" s="26"/>
      <c r="F26" s="25">
        <f>F27+F28+F29+F30</f>
        <v>17000</v>
      </c>
      <c r="G26" s="45"/>
      <c r="H26" s="26"/>
      <c r="I26" s="26"/>
      <c r="J26" s="26"/>
      <c r="K26" s="26"/>
      <c r="L26" s="26"/>
      <c r="M26" s="27"/>
    </row>
    <row r="27" spans="1:13" s="2" customFormat="1" ht="12.75">
      <c r="A27" s="14" t="s">
        <v>15</v>
      </c>
      <c r="B27" s="5"/>
      <c r="C27" s="5">
        <v>4</v>
      </c>
      <c r="D27" s="5">
        <v>300</v>
      </c>
      <c r="E27" s="5"/>
      <c r="F27" s="5">
        <f>C27*D27</f>
        <v>1200</v>
      </c>
      <c r="G27" s="42"/>
      <c r="H27" s="5">
        <f>F27</f>
        <v>1200</v>
      </c>
      <c r="I27" s="5"/>
      <c r="J27" s="5"/>
      <c r="K27" s="5"/>
      <c r="L27" s="5"/>
      <c r="M27" s="11"/>
    </row>
    <row r="28" spans="1:13" s="2" customFormat="1" ht="12.75">
      <c r="A28" s="14" t="s">
        <v>16</v>
      </c>
      <c r="B28" s="5"/>
      <c r="C28" s="5">
        <v>4</v>
      </c>
      <c r="D28" s="5">
        <v>200</v>
      </c>
      <c r="E28" s="5"/>
      <c r="F28" s="5">
        <f>C28*D28</f>
        <v>800</v>
      </c>
      <c r="G28" s="42"/>
      <c r="H28" s="5">
        <f>F28</f>
        <v>800</v>
      </c>
      <c r="I28" s="5"/>
      <c r="J28" s="5"/>
      <c r="K28" s="5"/>
      <c r="L28" s="5"/>
      <c r="M28" s="11"/>
    </row>
    <row r="29" spans="1:13" s="2" customFormat="1" ht="12.75">
      <c r="A29" s="14" t="s">
        <v>20</v>
      </c>
      <c r="B29" s="5"/>
      <c r="C29" s="5"/>
      <c r="D29" s="5"/>
      <c r="E29" s="5"/>
      <c r="F29" s="5">
        <v>5000</v>
      </c>
      <c r="G29" s="42"/>
      <c r="H29" s="5">
        <f>F29</f>
        <v>5000</v>
      </c>
      <c r="I29" s="5"/>
      <c r="J29" s="5"/>
      <c r="K29" s="5"/>
      <c r="L29" s="5"/>
      <c r="M29" s="11"/>
    </row>
    <row r="30" spans="1:13" s="2" customFormat="1" ht="13.5" thickBot="1">
      <c r="A30" s="39" t="s">
        <v>21</v>
      </c>
      <c r="B30" s="15"/>
      <c r="C30" s="15"/>
      <c r="D30" s="15"/>
      <c r="E30" s="15"/>
      <c r="F30" s="15">
        <v>10000</v>
      </c>
      <c r="G30" s="50"/>
      <c r="H30" s="15"/>
      <c r="I30" s="15"/>
      <c r="J30" s="15"/>
      <c r="K30" s="15"/>
      <c r="L30" s="15"/>
      <c r="M30" s="40">
        <f>F30</f>
        <v>10000</v>
      </c>
    </row>
    <row r="31" spans="1:13" s="2" customFormat="1" ht="21" customHeight="1" thickBot="1">
      <c r="A31" s="41" t="s">
        <v>19</v>
      </c>
      <c r="B31" s="36"/>
      <c r="C31" s="36"/>
      <c r="D31" s="36"/>
      <c r="E31" s="36"/>
      <c r="F31" s="37">
        <f>F10+F13+F26</f>
        <v>175795</v>
      </c>
      <c r="G31" s="51">
        <f aca="true" t="shared" si="0" ref="G31:M31">SUM(G11:G30)</f>
        <v>81090</v>
      </c>
      <c r="H31" s="37">
        <f t="shared" si="0"/>
        <v>23705</v>
      </c>
      <c r="I31" s="37">
        <f t="shared" si="0"/>
        <v>15000</v>
      </c>
      <c r="J31" s="37">
        <f t="shared" si="0"/>
        <v>6000</v>
      </c>
      <c r="K31" s="37">
        <f t="shared" si="0"/>
        <v>15000</v>
      </c>
      <c r="L31" s="37">
        <f t="shared" si="0"/>
        <v>5000</v>
      </c>
      <c r="M31" s="38">
        <f t="shared" si="0"/>
        <v>30000</v>
      </c>
    </row>
    <row r="32" spans="7:13" s="2" customFormat="1" ht="12.75">
      <c r="G32" s="52"/>
      <c r="H32" s="4"/>
      <c r="I32" s="4"/>
      <c r="J32" s="4"/>
      <c r="K32" s="4"/>
      <c r="L32" s="4"/>
      <c r="M32" s="4"/>
    </row>
    <row r="33" spans="1:7" s="2" customFormat="1" ht="12.75">
      <c r="A33" s="4" t="s">
        <v>36</v>
      </c>
      <c r="G33" s="53"/>
    </row>
    <row r="34" ht="12.75">
      <c r="A34" s="67"/>
    </row>
    <row r="35" ht="12.75">
      <c r="A35" s="68" t="s">
        <v>37</v>
      </c>
    </row>
  </sheetData>
  <mergeCells count="1">
    <mergeCell ref="L4:M4"/>
  </mergeCells>
  <printOptions/>
  <pageMargins left="0.7480314960629921" right="0.15748031496062992" top="0.7874015748031497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K16" sqref="K16"/>
    </sheetView>
  </sheetViews>
  <sheetFormatPr defaultColWidth="9.140625" defaultRowHeight="12.75"/>
  <cols>
    <col min="1" max="1" width="6.57421875" style="0" customWidth="1"/>
    <col min="2" max="2" width="43.00390625" style="0" customWidth="1"/>
    <col min="4" max="4" width="13.28125" style="0" customWidth="1"/>
    <col min="8" max="8" width="10.140625" style="0" customWidth="1"/>
  </cols>
  <sheetData>
    <row r="1" spans="1:7" ht="12.75">
      <c r="A1" s="67" t="s">
        <v>32</v>
      </c>
      <c r="G1" s="43"/>
    </row>
    <row r="2" spans="1:8" ht="15.75">
      <c r="A2" s="67" t="s">
        <v>33</v>
      </c>
      <c r="G2" s="102" t="s">
        <v>35</v>
      </c>
      <c r="H2" s="103"/>
    </row>
    <row r="3" spans="7:11" ht="16.5" thickBot="1">
      <c r="G3" s="43"/>
      <c r="H3" s="10" t="s">
        <v>34</v>
      </c>
      <c r="I3" s="9"/>
      <c r="J3" s="9"/>
      <c r="K3" s="9"/>
    </row>
    <row r="4" spans="1:8" s="69" customFormat="1" ht="26.25" thickBot="1">
      <c r="A4" s="73" t="s">
        <v>38</v>
      </c>
      <c r="B4" s="74" t="s">
        <v>39</v>
      </c>
      <c r="C4" s="73" t="s">
        <v>40</v>
      </c>
      <c r="D4" s="74" t="s">
        <v>41</v>
      </c>
      <c r="E4" s="73" t="s">
        <v>42</v>
      </c>
      <c r="F4" s="74" t="s">
        <v>43</v>
      </c>
      <c r="G4" s="76" t="s">
        <v>44</v>
      </c>
      <c r="H4" s="75" t="s">
        <v>45</v>
      </c>
    </row>
    <row r="5" spans="1:8" s="80" customFormat="1" ht="12.75">
      <c r="A5" s="90" t="s">
        <v>46</v>
      </c>
      <c r="B5" s="81" t="s">
        <v>62</v>
      </c>
      <c r="C5" s="84">
        <f aca="true" t="shared" si="0" ref="C5:H5">SUM(C6:C9)</f>
        <v>0</v>
      </c>
      <c r="D5" s="84">
        <f t="shared" si="0"/>
        <v>0</v>
      </c>
      <c r="E5" s="84">
        <f t="shared" si="0"/>
        <v>0</v>
      </c>
      <c r="F5" s="84">
        <f t="shared" si="0"/>
        <v>0</v>
      </c>
      <c r="G5" s="84">
        <f t="shared" si="0"/>
        <v>0</v>
      </c>
      <c r="H5" s="101">
        <f t="shared" si="0"/>
        <v>0</v>
      </c>
    </row>
    <row r="6" spans="1:8" s="80" customFormat="1" ht="12.75">
      <c r="A6" s="88" t="s">
        <v>69</v>
      </c>
      <c r="B6" s="89" t="s">
        <v>21</v>
      </c>
      <c r="C6" s="96"/>
      <c r="D6" s="96"/>
      <c r="E6" s="96"/>
      <c r="F6" s="96"/>
      <c r="G6" s="96"/>
      <c r="H6" s="94">
        <f>SUM(C6:G6)</f>
        <v>0</v>
      </c>
    </row>
    <row r="7" spans="1:8" ht="12.75">
      <c r="A7" s="77" t="s">
        <v>70</v>
      </c>
      <c r="B7" s="89" t="s">
        <v>68</v>
      </c>
      <c r="C7" s="96"/>
      <c r="D7" s="96"/>
      <c r="E7" s="96"/>
      <c r="F7" s="96"/>
      <c r="G7" s="96"/>
      <c r="H7" s="94">
        <f>SUM(C7:G7)</f>
        <v>0</v>
      </c>
    </row>
    <row r="8" spans="1:8" ht="12.75">
      <c r="A8" s="77" t="s">
        <v>71</v>
      </c>
      <c r="B8" s="89" t="s">
        <v>72</v>
      </c>
      <c r="C8" s="96"/>
      <c r="D8" s="96"/>
      <c r="E8" s="96"/>
      <c r="F8" s="96"/>
      <c r="G8" s="96"/>
      <c r="H8" s="94">
        <f>SUM(C8:G8)</f>
        <v>0</v>
      </c>
    </row>
    <row r="9" spans="1:8" ht="12.75">
      <c r="A9" s="77"/>
      <c r="B9" s="89"/>
      <c r="C9" s="96"/>
      <c r="D9" s="96"/>
      <c r="E9" s="96"/>
      <c r="F9" s="96"/>
      <c r="G9" s="96"/>
      <c r="H9" s="94">
        <f>SUM(C9:G9)</f>
        <v>0</v>
      </c>
    </row>
    <row r="10" spans="1:8" s="80" customFormat="1" ht="12.75">
      <c r="A10" s="91" t="s">
        <v>47</v>
      </c>
      <c r="B10" s="79" t="s">
        <v>48</v>
      </c>
      <c r="C10" s="86">
        <f aca="true" t="shared" si="1" ref="C10:H10">C11+C15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7">
        <f t="shared" si="1"/>
        <v>0</v>
      </c>
    </row>
    <row r="11" spans="1:8" s="80" customFormat="1" ht="12.75">
      <c r="A11" s="78" t="s">
        <v>66</v>
      </c>
      <c r="B11" s="79" t="s">
        <v>73</v>
      </c>
      <c r="C11" s="86">
        <f aca="true" t="shared" si="2" ref="C11:H11">SUM(C12:C14)</f>
        <v>0</v>
      </c>
      <c r="D11" s="86">
        <f t="shared" si="2"/>
        <v>0</v>
      </c>
      <c r="E11" s="86">
        <f t="shared" si="2"/>
        <v>0</v>
      </c>
      <c r="F11" s="86">
        <f t="shared" si="2"/>
        <v>0</v>
      </c>
      <c r="G11" s="86">
        <f t="shared" si="2"/>
        <v>0</v>
      </c>
      <c r="H11" s="87">
        <f t="shared" si="2"/>
        <v>0</v>
      </c>
    </row>
    <row r="12" spans="1:8" s="80" customFormat="1" ht="12.75">
      <c r="A12" s="93" t="s">
        <v>74</v>
      </c>
      <c r="B12" s="89" t="s">
        <v>21</v>
      </c>
      <c r="C12" s="96"/>
      <c r="D12" s="96"/>
      <c r="E12" s="96"/>
      <c r="F12" s="96"/>
      <c r="G12" s="96"/>
      <c r="H12" s="94">
        <f>SUM(C12:G12)</f>
        <v>0</v>
      </c>
    </row>
    <row r="13" spans="1:8" s="80" customFormat="1" ht="12.75">
      <c r="A13" s="93" t="s">
        <v>75</v>
      </c>
      <c r="B13" s="89" t="s">
        <v>68</v>
      </c>
      <c r="C13" s="96"/>
      <c r="D13" s="96"/>
      <c r="E13" s="96"/>
      <c r="F13" s="96"/>
      <c r="G13" s="96"/>
      <c r="H13" s="94">
        <f>SUM(C13:G13)</f>
        <v>0</v>
      </c>
    </row>
    <row r="14" spans="1:8" s="80" customFormat="1" ht="12.75">
      <c r="A14" s="91"/>
      <c r="B14" s="79"/>
      <c r="C14" s="96"/>
      <c r="D14" s="96"/>
      <c r="E14" s="96"/>
      <c r="F14" s="96"/>
      <c r="G14" s="96"/>
      <c r="H14" s="94">
        <f>SUM(C14:G14)</f>
        <v>0</v>
      </c>
    </row>
    <row r="15" spans="1:8" s="80" customFormat="1" ht="12.75">
      <c r="A15" s="78" t="s">
        <v>67</v>
      </c>
      <c r="B15" s="79" t="s">
        <v>78</v>
      </c>
      <c r="C15" s="86">
        <f aca="true" t="shared" si="3" ref="C15:H15">SUM(C16:C19)</f>
        <v>0</v>
      </c>
      <c r="D15" s="86">
        <f t="shared" si="3"/>
        <v>0</v>
      </c>
      <c r="E15" s="86">
        <f t="shared" si="3"/>
        <v>0</v>
      </c>
      <c r="F15" s="86">
        <f t="shared" si="3"/>
        <v>0</v>
      </c>
      <c r="G15" s="86">
        <f t="shared" si="3"/>
        <v>0</v>
      </c>
      <c r="H15" s="87">
        <f t="shared" si="3"/>
        <v>0</v>
      </c>
    </row>
    <row r="16" spans="1:8" ht="12.75">
      <c r="A16" s="77" t="s">
        <v>76</v>
      </c>
      <c r="B16" s="72" t="s">
        <v>56</v>
      </c>
      <c r="C16" s="96"/>
      <c r="D16" s="96"/>
      <c r="E16" s="96"/>
      <c r="F16" s="96"/>
      <c r="G16" s="96"/>
      <c r="H16" s="95">
        <f>SUM(C16:G16)</f>
        <v>0</v>
      </c>
    </row>
    <row r="17" spans="1:8" ht="12.75">
      <c r="A17" s="77" t="s">
        <v>77</v>
      </c>
      <c r="B17" s="72" t="s">
        <v>57</v>
      </c>
      <c r="C17" s="96"/>
      <c r="D17" s="96"/>
      <c r="E17" s="96"/>
      <c r="F17" s="96"/>
      <c r="G17" s="96"/>
      <c r="H17" s="95">
        <f>SUM(C17:G17)</f>
        <v>0</v>
      </c>
    </row>
    <row r="18" spans="1:8" ht="12.75">
      <c r="A18" s="77"/>
      <c r="B18" s="71"/>
      <c r="C18" s="96"/>
      <c r="D18" s="96"/>
      <c r="E18" s="96"/>
      <c r="F18" s="96"/>
      <c r="G18" s="96"/>
      <c r="H18" s="95">
        <f>SUM(C18:G18)</f>
        <v>0</v>
      </c>
    </row>
    <row r="19" spans="1:8" ht="12.75">
      <c r="A19" s="77"/>
      <c r="B19" s="71"/>
      <c r="C19" s="96"/>
      <c r="D19" s="96"/>
      <c r="E19" s="96"/>
      <c r="F19" s="96"/>
      <c r="G19" s="96"/>
      <c r="H19" s="95">
        <f>SUM(C19:G19)</f>
        <v>0</v>
      </c>
    </row>
    <row r="20" spans="1:8" s="80" customFormat="1" ht="12.75">
      <c r="A20" s="91" t="s">
        <v>49</v>
      </c>
      <c r="B20" s="79" t="s">
        <v>50</v>
      </c>
      <c r="C20" s="86">
        <f aca="true" t="shared" si="4" ref="C20:H20">SUM(C21:C23)</f>
        <v>0</v>
      </c>
      <c r="D20" s="86">
        <f t="shared" si="4"/>
        <v>0</v>
      </c>
      <c r="E20" s="86">
        <f t="shared" si="4"/>
        <v>0</v>
      </c>
      <c r="F20" s="86">
        <f t="shared" si="4"/>
        <v>0</v>
      </c>
      <c r="G20" s="86">
        <f t="shared" si="4"/>
        <v>0</v>
      </c>
      <c r="H20" s="87">
        <f t="shared" si="4"/>
        <v>0</v>
      </c>
    </row>
    <row r="21" spans="1:8" ht="12.75">
      <c r="A21" s="77" t="s">
        <v>65</v>
      </c>
      <c r="B21" s="72" t="s">
        <v>54</v>
      </c>
      <c r="C21" s="97"/>
      <c r="D21" s="97"/>
      <c r="E21" s="97"/>
      <c r="F21" s="97"/>
      <c r="G21" s="97"/>
      <c r="H21" s="95">
        <f>SUM(C21:G21)</f>
        <v>0</v>
      </c>
    </row>
    <row r="22" spans="1:8" ht="12.75">
      <c r="A22" s="77"/>
      <c r="B22" s="71"/>
      <c r="C22" s="97"/>
      <c r="D22" s="97"/>
      <c r="E22" s="97"/>
      <c r="F22" s="97"/>
      <c r="G22" s="97"/>
      <c r="H22" s="95">
        <f>SUM(C22:G22)</f>
        <v>0</v>
      </c>
    </row>
    <row r="23" spans="1:8" ht="12.75">
      <c r="A23" s="77"/>
      <c r="B23" s="71"/>
      <c r="C23" s="97"/>
      <c r="D23" s="97"/>
      <c r="E23" s="97"/>
      <c r="F23" s="97"/>
      <c r="G23" s="97"/>
      <c r="H23" s="95">
        <f>SUM(C23:G23)</f>
        <v>0</v>
      </c>
    </row>
    <row r="24" spans="1:8" s="80" customFormat="1" ht="12.75">
      <c r="A24" s="91" t="s">
        <v>51</v>
      </c>
      <c r="B24" s="79" t="s">
        <v>52</v>
      </c>
      <c r="C24" s="86">
        <f aca="true" t="shared" si="5" ref="C24:H24">SUM(C25:C27)</f>
        <v>0</v>
      </c>
      <c r="D24" s="86">
        <f t="shared" si="5"/>
        <v>0</v>
      </c>
      <c r="E24" s="86">
        <f t="shared" si="5"/>
        <v>0</v>
      </c>
      <c r="F24" s="86">
        <f t="shared" si="5"/>
        <v>0</v>
      </c>
      <c r="G24" s="86">
        <f t="shared" si="5"/>
        <v>0</v>
      </c>
      <c r="H24" s="87">
        <f t="shared" si="5"/>
        <v>0</v>
      </c>
    </row>
    <row r="25" spans="1:8" ht="12.75">
      <c r="A25" s="77" t="s">
        <v>64</v>
      </c>
      <c r="B25" s="72" t="s">
        <v>55</v>
      </c>
      <c r="C25" s="97"/>
      <c r="D25" s="97"/>
      <c r="E25" s="97"/>
      <c r="F25" s="97"/>
      <c r="G25" s="97"/>
      <c r="H25" s="95">
        <f>SUM(C25:G25)</f>
        <v>0</v>
      </c>
    </row>
    <row r="26" spans="1:8" ht="12.75">
      <c r="A26" s="77"/>
      <c r="B26" s="71"/>
      <c r="C26" s="97"/>
      <c r="D26" s="97"/>
      <c r="E26" s="97"/>
      <c r="F26" s="97"/>
      <c r="G26" s="97"/>
      <c r="H26" s="95">
        <f>SUM(C26:G26)</f>
        <v>0</v>
      </c>
    </row>
    <row r="27" spans="1:8" ht="12.75">
      <c r="A27" s="77"/>
      <c r="B27" s="71"/>
      <c r="C27" s="97"/>
      <c r="D27" s="97"/>
      <c r="E27" s="97"/>
      <c r="F27" s="97"/>
      <c r="G27" s="97"/>
      <c r="H27" s="95">
        <f>SUM(C27:G27)</f>
        <v>0</v>
      </c>
    </row>
    <row r="28" spans="1:8" s="80" customFormat="1" ht="12.75">
      <c r="A28" s="91" t="s">
        <v>58</v>
      </c>
      <c r="B28" s="79" t="s">
        <v>53</v>
      </c>
      <c r="C28" s="86">
        <f aca="true" t="shared" si="6" ref="C28:H28">SUM(C29:C30)</f>
        <v>0</v>
      </c>
      <c r="D28" s="86">
        <f t="shared" si="6"/>
        <v>0</v>
      </c>
      <c r="E28" s="86">
        <f t="shared" si="6"/>
        <v>0</v>
      </c>
      <c r="F28" s="86">
        <f t="shared" si="6"/>
        <v>0</v>
      </c>
      <c r="G28" s="86">
        <f t="shared" si="6"/>
        <v>0</v>
      </c>
      <c r="H28" s="87">
        <f t="shared" si="6"/>
        <v>0</v>
      </c>
    </row>
    <row r="29" spans="1:8" ht="12.75">
      <c r="A29" s="77" t="s">
        <v>59</v>
      </c>
      <c r="B29" s="72" t="s">
        <v>60</v>
      </c>
      <c r="C29" s="97"/>
      <c r="D29" s="97"/>
      <c r="E29" s="97"/>
      <c r="F29" s="97"/>
      <c r="G29" s="97"/>
      <c r="H29" s="95">
        <f>SUM(C29:G29)</f>
        <v>0</v>
      </c>
    </row>
    <row r="30" spans="1:8" ht="12.75">
      <c r="A30" s="77"/>
      <c r="B30" s="72"/>
      <c r="C30" s="97"/>
      <c r="D30" s="97"/>
      <c r="E30" s="97"/>
      <c r="F30" s="97"/>
      <c r="G30" s="97"/>
      <c r="H30" s="95">
        <f>SUM(C30:G30)</f>
        <v>0</v>
      </c>
    </row>
    <row r="31" spans="1:8" ht="13.5" thickBot="1">
      <c r="A31" s="92" t="s">
        <v>61</v>
      </c>
      <c r="B31" s="82" t="s">
        <v>63</v>
      </c>
      <c r="C31" s="83">
        <f aca="true" t="shared" si="7" ref="C31:H31">C5+C10+C20+C24+C28</f>
        <v>0</v>
      </c>
      <c r="D31" s="83">
        <f t="shared" si="7"/>
        <v>0</v>
      </c>
      <c r="E31" s="83">
        <f t="shared" si="7"/>
        <v>0</v>
      </c>
      <c r="F31" s="83">
        <f t="shared" si="7"/>
        <v>0</v>
      </c>
      <c r="G31" s="83">
        <f t="shared" si="7"/>
        <v>0</v>
      </c>
      <c r="H31" s="85">
        <f t="shared" si="7"/>
        <v>0</v>
      </c>
    </row>
    <row r="32" spans="1:8" ht="12.75">
      <c r="A32" s="98"/>
      <c r="B32" s="99"/>
      <c r="C32" s="100"/>
      <c r="D32" s="100"/>
      <c r="E32" s="100"/>
      <c r="F32" s="100"/>
      <c r="G32" s="100"/>
      <c r="H32" s="100"/>
    </row>
    <row r="33" spans="1:2" ht="12.75">
      <c r="A33" s="70"/>
      <c r="B33" t="s">
        <v>36</v>
      </c>
    </row>
    <row r="34" spans="1:2" ht="12.75">
      <c r="A34" s="70"/>
      <c r="B34" t="s">
        <v>37</v>
      </c>
    </row>
    <row r="35" ht="12.75">
      <c r="A35" s="70"/>
    </row>
    <row r="36" ht="12.75">
      <c r="A36" s="70"/>
    </row>
    <row r="37" ht="12.75">
      <c r="A37" s="70"/>
    </row>
    <row r="38" ht="12.75">
      <c r="A38" s="70"/>
    </row>
    <row r="39" ht="12.75">
      <c r="A39" s="70"/>
    </row>
    <row r="40" ht="12.75">
      <c r="A40" s="70"/>
    </row>
    <row r="41" ht="12.75">
      <c r="A41" s="70"/>
    </row>
    <row r="42" ht="12.75">
      <c r="A42" s="70"/>
    </row>
    <row r="43" ht="12.75">
      <c r="A43" s="70"/>
    </row>
    <row r="44" ht="12.75">
      <c r="A44" s="70"/>
    </row>
    <row r="45" ht="12.75">
      <c r="A45" s="70"/>
    </row>
    <row r="46" ht="12.75">
      <c r="A46" s="70"/>
    </row>
  </sheetData>
  <mergeCells count="1">
    <mergeCell ref="G2:H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railike</dc:creator>
  <cp:keywords/>
  <dc:description/>
  <cp:lastModifiedBy>Ott</cp:lastModifiedBy>
  <cp:lastPrinted>2007-02-27T07:44:17Z</cp:lastPrinted>
  <dcterms:created xsi:type="dcterms:W3CDTF">2006-03-27T14:59:46Z</dcterms:created>
  <dcterms:modified xsi:type="dcterms:W3CDTF">2007-02-27T07:44:22Z</dcterms:modified>
  <cp:category/>
  <cp:version/>
  <cp:contentType/>
  <cp:contentStatus/>
</cp:coreProperties>
</file>